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19440" windowHeight="11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7" i="1"/>
  <c r="C23" i="1"/>
  <c r="C28" i="1"/>
  <c r="C50" i="1"/>
  <c r="C51" i="1"/>
  <c r="C55" i="1"/>
  <c r="C59" i="1"/>
  <c r="C63" i="1"/>
  <c r="C67" i="1"/>
  <c r="C71" i="1"/>
  <c r="C77" i="1"/>
  <c r="C83" i="1"/>
  <c r="C89" i="1"/>
  <c r="C95" i="1"/>
  <c r="C101" i="1"/>
  <c r="C107" i="1"/>
  <c r="C111" i="1"/>
  <c r="C115" i="1"/>
  <c r="C119" i="1"/>
  <c r="C120" i="1"/>
  <c r="C132" i="1"/>
  <c r="C136" i="1"/>
  <c r="C137" i="1"/>
  <c r="C138" i="1"/>
  <c r="C141" i="1"/>
  <c r="C152" i="1"/>
  <c r="C153" i="1"/>
  <c r="C158" i="1"/>
  <c r="C159" i="1"/>
</calcChain>
</file>

<file path=xl/sharedStrings.xml><?xml version="1.0" encoding="utf-8"?>
<sst xmlns="http://schemas.openxmlformats.org/spreadsheetml/2006/main" count="342" uniqueCount="117">
  <si>
    <t>1179238 - Mødrehjælpen Lyngby lokalforening - CVR 38260499</t>
  </si>
  <si>
    <t>Rapporter &gt; Regnskab &gt;</t>
  </si>
  <si>
    <t>Saldobalance for perioden 01.01.26 - 31.12.26</t>
  </si>
  <si>
    <t/>
  </si>
  <si>
    <t>Nr.</t>
  </si>
  <si>
    <t>Navn</t>
  </si>
  <si>
    <t>Budgetteret</t>
  </si>
  <si>
    <t> </t>
  </si>
  <si>
    <t>Resultatopgørelse</t>
  </si>
  <si>
    <t>Omsætning</t>
  </si>
  <si>
    <t>Indtægter butik</t>
  </si>
  <si>
    <t>Salg i butik</t>
  </si>
  <si>
    <t>Indtægter butik i alt</t>
  </si>
  <si>
    <t>Medlemskontingent</t>
  </si>
  <si>
    <t>Medlemskontingent i alt</t>
  </si>
  <si>
    <t>Private tilskud</t>
  </si>
  <si>
    <t xml:space="preserve">ISOBRO Lokalforeningspulje </t>
  </si>
  <si>
    <t>Donation fra Fonden Mødrehjælpen</t>
  </si>
  <si>
    <t>Midler fra tidligere år</t>
  </si>
  <si>
    <t>Private tilskud i alt</t>
  </si>
  <si>
    <t>Offentlige tilskud</t>
  </si>
  <si>
    <t>Renteindtægter</t>
  </si>
  <si>
    <t>Omsætning i alt</t>
  </si>
  <si>
    <t>UDGIFTER</t>
  </si>
  <si>
    <t>Udgifter til drift af butik</t>
  </si>
  <si>
    <t>Vask af tøj</t>
  </si>
  <si>
    <t>Emballage</t>
  </si>
  <si>
    <t>Nyanskaffelser</t>
  </si>
  <si>
    <t>Husleje</t>
  </si>
  <si>
    <t>El</t>
  </si>
  <si>
    <t>Vand</t>
  </si>
  <si>
    <t>Varme</t>
  </si>
  <si>
    <t>Kontorhold</t>
  </si>
  <si>
    <t>Kørsel</t>
  </si>
  <si>
    <t>Rengøring, renovation, reparation mv.</t>
  </si>
  <si>
    <t>Møder og kurser</t>
  </si>
  <si>
    <t>Frivilligpleje</t>
  </si>
  <si>
    <t>Diverse</t>
  </si>
  <si>
    <t xml:space="preserve">Betalt butiksrengøring </t>
  </si>
  <si>
    <t>Istandsættelse/flytning</t>
  </si>
  <si>
    <t>Abonnementer/medlemskaber</t>
  </si>
  <si>
    <t>Gebyr betalingskort/MobilePay</t>
  </si>
  <si>
    <t>Udgifter til drift af butik i alt</t>
  </si>
  <si>
    <t>Butiksresultat (før overskudsdeling)</t>
  </si>
  <si>
    <t>Den Rullende Kagemand</t>
  </si>
  <si>
    <t>Den rullende kagemand</t>
  </si>
  <si>
    <t>Aktivitet 1 i alt</t>
  </si>
  <si>
    <t>§ 18 midler</t>
  </si>
  <si>
    <t>§ 18</t>
  </si>
  <si>
    <t>Aktivitet 2 i alt</t>
  </si>
  <si>
    <t>Brunch aktivitet</t>
  </si>
  <si>
    <t>Brunch Aktivitet</t>
  </si>
  <si>
    <t>Aktivitet 3 i alt</t>
  </si>
  <si>
    <t>Aktivitet 4</t>
  </si>
  <si>
    <t>Baby Cafe</t>
  </si>
  <si>
    <t>Aktivitet 4 i alt</t>
  </si>
  <si>
    <t>Aktivitet 5</t>
  </si>
  <si>
    <t>Frilandsmuseet (sommer og efterår)</t>
  </si>
  <si>
    <t>Aktivitet 5 i alt</t>
  </si>
  <si>
    <t>Aktivitet 6</t>
  </si>
  <si>
    <t>Aktivitet 7</t>
  </si>
  <si>
    <t>Juletræsfest</t>
  </si>
  <si>
    <t>Aktivitet 7 i alt</t>
  </si>
  <si>
    <t>Aktivitet 8</t>
  </si>
  <si>
    <t>Aktivitet 9</t>
  </si>
  <si>
    <t>Isobro legat</t>
  </si>
  <si>
    <t>Aktivitet 9 i alt</t>
  </si>
  <si>
    <t>Aktivitet 10</t>
  </si>
  <si>
    <t>Aktivitet 11</t>
  </si>
  <si>
    <t>Gavekort - Den rullende kagemand</t>
  </si>
  <si>
    <t>Aktivitet 11 i alt</t>
  </si>
  <si>
    <t>Aktivitet 12</t>
  </si>
  <si>
    <t>Aktivitet 13</t>
  </si>
  <si>
    <t>Experimentarium</t>
  </si>
  <si>
    <t>Aktivitet 13 i alt</t>
  </si>
  <si>
    <t>Aktivitet 14</t>
  </si>
  <si>
    <t>Aktivitet 15</t>
  </si>
  <si>
    <t>KBH historiske marked</t>
  </si>
  <si>
    <t>Aktivitet 15 i alt</t>
  </si>
  <si>
    <t>Aktivitet 16</t>
  </si>
  <si>
    <t>Kagemand Fonden</t>
  </si>
  <si>
    <t>Aktivitet 17 i alt</t>
  </si>
  <si>
    <t>Dinos Legeland 2024</t>
  </si>
  <si>
    <t>Aktivitet 18 i alt</t>
  </si>
  <si>
    <t>Aktivitet 19</t>
  </si>
  <si>
    <t>Zoo København</t>
  </si>
  <si>
    <t>Aktivitet 19 i alt</t>
  </si>
  <si>
    <t>Aktivitet 20</t>
  </si>
  <si>
    <t>Rotary julegaver</t>
  </si>
  <si>
    <t>Aktivitet 20 i alt</t>
  </si>
  <si>
    <t>Aktiviteter i alt</t>
  </si>
  <si>
    <t>Kursusvirksomhed</t>
  </si>
  <si>
    <t>Udgift til drift af lokalforeningen</t>
  </si>
  <si>
    <t>Ikke fradragsberettiget rengøring</t>
  </si>
  <si>
    <t>Inventar og kontorhold</t>
  </si>
  <si>
    <t>Møde- og rejseudgifter</t>
  </si>
  <si>
    <t>Repræsentation</t>
  </si>
  <si>
    <t>Kurser</t>
  </si>
  <si>
    <t>Drift af lokalforeningen i alt</t>
  </si>
  <si>
    <t>Renter og gebyrer</t>
  </si>
  <si>
    <t>Bankgebyr</t>
  </si>
  <si>
    <t>Renter og gebyrer i alt</t>
  </si>
  <si>
    <t>OMKOSTNINGER I ALT</t>
  </si>
  <si>
    <t>ÅRETS RESULTAT  før uddelinger</t>
  </si>
  <si>
    <t>Donation til Fonden Mødrehjælpen</t>
  </si>
  <si>
    <t>ÅRETS RESULTAT</t>
  </si>
  <si>
    <t>AKTIVER</t>
  </si>
  <si>
    <t>ANLÆGSAKTIVER</t>
  </si>
  <si>
    <t>OMSÆTNINGSAKTIVER</t>
  </si>
  <si>
    <t>PASSIVER</t>
  </si>
  <si>
    <t>Egenkapital</t>
  </si>
  <si>
    <t>Periodens resultat</t>
  </si>
  <si>
    <t>EGENKAPITAL I ALT</t>
  </si>
  <si>
    <t>Hensættelser</t>
  </si>
  <si>
    <t>GÆLD</t>
  </si>
  <si>
    <t>PASSIVER I ALT</t>
  </si>
  <si>
    <t>Nulkontrol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</si>
</sst>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59"/>
  <sheetViews>
    <sheetView tabSelected="1" topLeftCell="A76" workbookViewId="0">
      <selection activeCell="I164" sqref="I164"/>
    </sheetView>
  </sheetViews>
  <sheetFormatPr defaultRowHeight="15" x14ac:dyDescent="0.25"/>
  <cols>
    <col min="1" max="1" width="5" customWidth="1"/>
    <col min="2" max="2" width="35.5703125" customWidth="1"/>
    <col min="3" max="3" width="11.5703125" customWidth="1"/>
    <col min="4" max="22" width="9.140625" customWidth="1"/>
  </cols>
  <sheetData>
    <row r="2" spans="1:22" x14ac:dyDescent="0.2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</row>
    <row r="3" spans="1:22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x14ac:dyDescent="0.25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x14ac:dyDescent="0.25">
      <c r="A5" s="5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A6" s="1" t="s">
        <v>4</v>
      </c>
      <c r="B6" s="1" t="s">
        <v>5</v>
      </c>
      <c r="C6" s="2" t="s">
        <v>6</v>
      </c>
    </row>
    <row r="7" spans="1:22" x14ac:dyDescent="0.25">
      <c r="A7" t="s">
        <v>7</v>
      </c>
      <c r="B7" s="1" t="s">
        <v>8</v>
      </c>
      <c r="C7" t="s">
        <v>3</v>
      </c>
    </row>
    <row r="8" spans="1:22" x14ac:dyDescent="0.25">
      <c r="A8" t="s">
        <v>7</v>
      </c>
      <c r="B8" t="s">
        <v>3</v>
      </c>
      <c r="C8" t="s">
        <v>3</v>
      </c>
    </row>
    <row r="9" spans="1:22" x14ac:dyDescent="0.25">
      <c r="A9" t="s">
        <v>7</v>
      </c>
      <c r="B9" s="1" t="s">
        <v>9</v>
      </c>
      <c r="C9" t="s">
        <v>3</v>
      </c>
    </row>
    <row r="10" spans="1:22" x14ac:dyDescent="0.25">
      <c r="A10" t="s">
        <v>7</v>
      </c>
      <c r="B10" t="s">
        <v>3</v>
      </c>
      <c r="C10" t="s">
        <v>3</v>
      </c>
    </row>
    <row r="11" spans="1:22" x14ac:dyDescent="0.25">
      <c r="A11" t="s">
        <v>7</v>
      </c>
      <c r="B11" s="1" t="s">
        <v>10</v>
      </c>
      <c r="C11" t="s">
        <v>3</v>
      </c>
    </row>
    <row r="12" spans="1:22" x14ac:dyDescent="0.25">
      <c r="A12">
        <v>1031</v>
      </c>
      <c r="B12" t="s">
        <v>11</v>
      </c>
      <c r="C12" s="3">
        <v>-550000</v>
      </c>
    </row>
    <row r="13" spans="1:22" x14ac:dyDescent="0.25">
      <c r="A13" t="s">
        <v>7</v>
      </c>
      <c r="B13" s="1" t="s">
        <v>12</v>
      </c>
      <c r="C13" s="4">
        <f>SUM(C12:C12)</f>
        <v>-550000</v>
      </c>
    </row>
    <row r="14" spans="1:22" x14ac:dyDescent="0.25">
      <c r="A14" t="s">
        <v>7</v>
      </c>
      <c r="B14" t="s">
        <v>3</v>
      </c>
      <c r="C14" t="s">
        <v>3</v>
      </c>
    </row>
    <row r="15" spans="1:22" x14ac:dyDescent="0.25">
      <c r="A15" t="s">
        <v>7</v>
      </c>
      <c r="B15" s="1" t="s">
        <v>13</v>
      </c>
      <c r="C15" t="s">
        <v>3</v>
      </c>
    </row>
    <row r="16" spans="1:22" x14ac:dyDescent="0.25">
      <c r="A16">
        <v>1042</v>
      </c>
      <c r="B16" t="s">
        <v>13</v>
      </c>
      <c r="C16" s="3">
        <v>-4000</v>
      </c>
    </row>
    <row r="17" spans="1:3" x14ac:dyDescent="0.25">
      <c r="A17" t="s">
        <v>7</v>
      </c>
      <c r="B17" s="1" t="s">
        <v>14</v>
      </c>
      <c r="C17" s="4">
        <f>SUM(C16:C16)</f>
        <v>-4000</v>
      </c>
    </row>
    <row r="18" spans="1:3" x14ac:dyDescent="0.25">
      <c r="A18" t="s">
        <v>7</v>
      </c>
      <c r="B18" t="s">
        <v>3</v>
      </c>
      <c r="C18" t="s">
        <v>3</v>
      </c>
    </row>
    <row r="19" spans="1:3" x14ac:dyDescent="0.25">
      <c r="A19" t="s">
        <v>7</v>
      </c>
      <c r="B19" s="1" t="s">
        <v>15</v>
      </c>
      <c r="C19" t="s">
        <v>3</v>
      </c>
    </row>
    <row r="20" spans="1:3" x14ac:dyDescent="0.25">
      <c r="A20">
        <v>1055</v>
      </c>
      <c r="B20" t="s">
        <v>16</v>
      </c>
      <c r="C20" s="3">
        <v>-6000</v>
      </c>
    </row>
    <row r="21" spans="1:3" x14ac:dyDescent="0.25">
      <c r="A21">
        <v>1056</v>
      </c>
      <c r="B21" t="s">
        <v>17</v>
      </c>
      <c r="C21" s="3">
        <v>-13000</v>
      </c>
    </row>
    <row r="22" spans="1:3" x14ac:dyDescent="0.25">
      <c r="A22">
        <v>1058</v>
      </c>
      <c r="B22" t="s">
        <v>18</v>
      </c>
      <c r="C22" s="3">
        <v>-16771</v>
      </c>
    </row>
    <row r="23" spans="1:3" x14ac:dyDescent="0.25">
      <c r="A23" t="s">
        <v>7</v>
      </c>
      <c r="B23" s="1" t="s">
        <v>19</v>
      </c>
      <c r="C23" s="4">
        <f>SUM(C20:C22)</f>
        <v>-35771</v>
      </c>
    </row>
    <row r="24" spans="1:3" x14ac:dyDescent="0.25">
      <c r="A24" t="s">
        <v>7</v>
      </c>
      <c r="B24" t="s">
        <v>3</v>
      </c>
      <c r="C24" t="s">
        <v>3</v>
      </c>
    </row>
    <row r="25" spans="1:3" x14ac:dyDescent="0.25">
      <c r="A25" t="s">
        <v>7</v>
      </c>
      <c r="B25" s="1" t="s">
        <v>20</v>
      </c>
      <c r="C25" t="s">
        <v>3</v>
      </c>
    </row>
    <row r="26" spans="1:3" x14ac:dyDescent="0.25">
      <c r="A26" t="s">
        <v>7</v>
      </c>
      <c r="B26" t="s">
        <v>3</v>
      </c>
      <c r="C26" t="s">
        <v>3</v>
      </c>
    </row>
    <row r="27" spans="1:3" x14ac:dyDescent="0.25">
      <c r="A27" t="s">
        <v>7</v>
      </c>
      <c r="B27" s="1" t="s">
        <v>21</v>
      </c>
      <c r="C27" t="s">
        <v>3</v>
      </c>
    </row>
    <row r="28" spans="1:3" x14ac:dyDescent="0.25">
      <c r="A28" t="s">
        <v>7</v>
      </c>
      <c r="B28" s="1" t="s">
        <v>22</v>
      </c>
      <c r="C28" s="4">
        <f>SUM(C12:C12)+SUM(C16:C16)+SUM(C20:C22)</f>
        <v>-589771</v>
      </c>
    </row>
    <row r="29" spans="1:3" x14ac:dyDescent="0.25">
      <c r="A29" t="s">
        <v>7</v>
      </c>
    </row>
    <row r="30" spans="1:3" x14ac:dyDescent="0.25">
      <c r="A30" t="s">
        <v>7</v>
      </c>
      <c r="B30" s="1" t="s">
        <v>23</v>
      </c>
      <c r="C30" t="s">
        <v>3</v>
      </c>
    </row>
    <row r="31" spans="1:3" x14ac:dyDescent="0.25">
      <c r="A31" t="s">
        <v>7</v>
      </c>
      <c r="B31" t="s">
        <v>3</v>
      </c>
      <c r="C31" t="s">
        <v>3</v>
      </c>
    </row>
    <row r="32" spans="1:3" x14ac:dyDescent="0.25">
      <c r="A32" t="s">
        <v>7</v>
      </c>
      <c r="B32" s="1" t="s">
        <v>24</v>
      </c>
      <c r="C32" t="s">
        <v>3</v>
      </c>
    </row>
    <row r="33" spans="1:3" x14ac:dyDescent="0.25">
      <c r="A33">
        <v>1201</v>
      </c>
      <c r="B33" t="s">
        <v>25</v>
      </c>
      <c r="C33" s="3">
        <v>1000</v>
      </c>
    </row>
    <row r="34" spans="1:3" x14ac:dyDescent="0.25">
      <c r="A34">
        <v>1202</v>
      </c>
      <c r="B34" t="s">
        <v>26</v>
      </c>
      <c r="C34" s="3">
        <v>3000</v>
      </c>
    </row>
    <row r="35" spans="1:3" x14ac:dyDescent="0.25">
      <c r="A35">
        <v>1203</v>
      </c>
      <c r="B35" t="s">
        <v>27</v>
      </c>
      <c r="C35" s="3">
        <v>20000</v>
      </c>
    </row>
    <row r="36" spans="1:3" x14ac:dyDescent="0.25">
      <c r="A36">
        <v>1204</v>
      </c>
      <c r="B36" t="s">
        <v>28</v>
      </c>
      <c r="C36" s="3">
        <v>240000</v>
      </c>
    </row>
    <row r="37" spans="1:3" x14ac:dyDescent="0.25">
      <c r="A37">
        <v>1205</v>
      </c>
      <c r="B37" t="s">
        <v>29</v>
      </c>
      <c r="C37" s="3">
        <v>10000</v>
      </c>
    </row>
    <row r="38" spans="1:3" x14ac:dyDescent="0.25">
      <c r="A38">
        <v>1206</v>
      </c>
      <c r="B38" t="s">
        <v>30</v>
      </c>
      <c r="C38" s="3">
        <v>6000</v>
      </c>
    </row>
    <row r="39" spans="1:3" x14ac:dyDescent="0.25">
      <c r="A39">
        <v>1207</v>
      </c>
      <c r="B39" t="s">
        <v>31</v>
      </c>
      <c r="C39" s="3">
        <v>36000</v>
      </c>
    </row>
    <row r="40" spans="1:3" x14ac:dyDescent="0.25">
      <c r="A40">
        <v>1208</v>
      </c>
      <c r="B40" t="s">
        <v>32</v>
      </c>
      <c r="C40" s="3">
        <v>5000</v>
      </c>
    </row>
    <row r="41" spans="1:3" x14ac:dyDescent="0.25">
      <c r="A41">
        <v>1209</v>
      </c>
      <c r="B41" t="s">
        <v>33</v>
      </c>
      <c r="C41" s="3">
        <v>1000</v>
      </c>
    </row>
    <row r="42" spans="1:3" x14ac:dyDescent="0.25">
      <c r="A42">
        <v>1210</v>
      </c>
      <c r="B42" t="s">
        <v>34</v>
      </c>
      <c r="C42" s="3">
        <v>5000</v>
      </c>
    </row>
    <row r="43" spans="1:3" x14ac:dyDescent="0.25">
      <c r="A43">
        <v>1211</v>
      </c>
      <c r="B43" t="s">
        <v>35</v>
      </c>
      <c r="C43" s="3">
        <v>5000</v>
      </c>
    </row>
    <row r="44" spans="1:3" x14ac:dyDescent="0.25">
      <c r="A44">
        <v>1212</v>
      </c>
      <c r="B44" t="s">
        <v>36</v>
      </c>
      <c r="C44" s="3">
        <v>11900</v>
      </c>
    </row>
    <row r="45" spans="1:3" x14ac:dyDescent="0.25">
      <c r="A45">
        <v>1213</v>
      </c>
      <c r="B45" t="s">
        <v>37</v>
      </c>
      <c r="C45" s="3">
        <v>5000</v>
      </c>
    </row>
    <row r="46" spans="1:3" x14ac:dyDescent="0.25">
      <c r="A46">
        <v>1214</v>
      </c>
      <c r="B46" t="s">
        <v>38</v>
      </c>
      <c r="C46" s="3">
        <v>15000</v>
      </c>
    </row>
    <row r="47" spans="1:3" x14ac:dyDescent="0.25">
      <c r="A47">
        <v>1215</v>
      </c>
      <c r="B47" t="s">
        <v>39</v>
      </c>
      <c r="C47" s="3">
        <v>5000</v>
      </c>
    </row>
    <row r="48" spans="1:3" x14ac:dyDescent="0.25">
      <c r="A48">
        <v>1216</v>
      </c>
      <c r="B48" t="s">
        <v>40</v>
      </c>
      <c r="C48" s="3">
        <v>15000</v>
      </c>
    </row>
    <row r="49" spans="1:3" x14ac:dyDescent="0.25">
      <c r="A49">
        <v>1217</v>
      </c>
      <c r="B49" t="s">
        <v>41</v>
      </c>
      <c r="C49" s="3">
        <v>6000</v>
      </c>
    </row>
    <row r="50" spans="1:3" x14ac:dyDescent="0.25">
      <c r="A50" t="s">
        <v>7</v>
      </c>
      <c r="B50" s="1" t="s">
        <v>42</v>
      </c>
      <c r="C50" s="4">
        <f>SUM(C33:C49)</f>
        <v>389900</v>
      </c>
    </row>
    <row r="51" spans="1:3" x14ac:dyDescent="0.25">
      <c r="A51" t="s">
        <v>7</v>
      </c>
      <c r="B51" s="1" t="s">
        <v>43</v>
      </c>
      <c r="C51" s="4">
        <f>SUM(C12:C12)+SUM(C33:C49)</f>
        <v>-160100</v>
      </c>
    </row>
    <row r="52" spans="1:3" x14ac:dyDescent="0.25">
      <c r="A52" t="s">
        <v>7</v>
      </c>
      <c r="B52" t="s">
        <v>3</v>
      </c>
      <c r="C52" t="s">
        <v>3</v>
      </c>
    </row>
    <row r="53" spans="1:3" x14ac:dyDescent="0.25">
      <c r="A53" t="s">
        <v>7</v>
      </c>
      <c r="B53" s="1" t="s">
        <v>44</v>
      </c>
      <c r="C53" t="s">
        <v>3</v>
      </c>
    </row>
    <row r="54" spans="1:3" x14ac:dyDescent="0.25">
      <c r="A54">
        <v>1310</v>
      </c>
      <c r="B54" t="s">
        <v>45</v>
      </c>
      <c r="C54" s="3">
        <v>20000</v>
      </c>
    </row>
    <row r="55" spans="1:3" x14ac:dyDescent="0.25">
      <c r="A55" t="s">
        <v>7</v>
      </c>
      <c r="B55" s="1" t="s">
        <v>46</v>
      </c>
      <c r="C55" s="4">
        <f>SUM(C54:C54)</f>
        <v>20000</v>
      </c>
    </row>
    <row r="56" spans="1:3" x14ac:dyDescent="0.25">
      <c r="A56" t="s">
        <v>7</v>
      </c>
      <c r="B56" t="s">
        <v>3</v>
      </c>
      <c r="C56" t="s">
        <v>3</v>
      </c>
    </row>
    <row r="57" spans="1:3" x14ac:dyDescent="0.25">
      <c r="A57" t="s">
        <v>7</v>
      </c>
      <c r="B57" s="1" t="s">
        <v>47</v>
      </c>
      <c r="C57" t="s">
        <v>3</v>
      </c>
    </row>
    <row r="58" spans="1:3" x14ac:dyDescent="0.25">
      <c r="A58">
        <v>1317</v>
      </c>
      <c r="B58" t="s">
        <v>48</v>
      </c>
      <c r="C58" s="3">
        <v>11071</v>
      </c>
    </row>
    <row r="59" spans="1:3" x14ac:dyDescent="0.25">
      <c r="A59" t="s">
        <v>7</v>
      </c>
      <c r="B59" s="1" t="s">
        <v>49</v>
      </c>
      <c r="C59" s="4">
        <f>SUM(C58:C58)</f>
        <v>11071</v>
      </c>
    </row>
    <row r="60" spans="1:3" x14ac:dyDescent="0.25">
      <c r="A60" t="s">
        <v>7</v>
      </c>
      <c r="B60" t="s">
        <v>3</v>
      </c>
      <c r="C60" t="s">
        <v>3</v>
      </c>
    </row>
    <row r="61" spans="1:3" x14ac:dyDescent="0.25">
      <c r="A61" t="s">
        <v>7</v>
      </c>
      <c r="B61" s="1" t="s">
        <v>50</v>
      </c>
      <c r="C61" t="s">
        <v>3</v>
      </c>
    </row>
    <row r="62" spans="1:3" x14ac:dyDescent="0.25">
      <c r="A62">
        <v>1324</v>
      </c>
      <c r="B62" t="s">
        <v>51</v>
      </c>
      <c r="C62" s="3">
        <v>12000</v>
      </c>
    </row>
    <row r="63" spans="1:3" x14ac:dyDescent="0.25">
      <c r="A63" t="s">
        <v>7</v>
      </c>
      <c r="B63" s="1" t="s">
        <v>52</v>
      </c>
      <c r="C63" s="4">
        <f>SUM(C62:C62)</f>
        <v>12000</v>
      </c>
    </row>
    <row r="64" spans="1:3" x14ac:dyDescent="0.25">
      <c r="A64" t="s">
        <v>7</v>
      </c>
      <c r="B64" t="s">
        <v>3</v>
      </c>
      <c r="C64" t="s">
        <v>3</v>
      </c>
    </row>
    <row r="65" spans="1:3" x14ac:dyDescent="0.25">
      <c r="A65" t="s">
        <v>7</v>
      </c>
      <c r="B65" s="1" t="s">
        <v>53</v>
      </c>
      <c r="C65" t="s">
        <v>3</v>
      </c>
    </row>
    <row r="66" spans="1:3" x14ac:dyDescent="0.25">
      <c r="A66">
        <v>1329</v>
      </c>
      <c r="B66" t="s">
        <v>54</v>
      </c>
      <c r="C66" s="3">
        <v>10000</v>
      </c>
    </row>
    <row r="67" spans="1:3" x14ac:dyDescent="0.25">
      <c r="A67" t="s">
        <v>7</v>
      </c>
      <c r="B67" s="1" t="s">
        <v>55</v>
      </c>
      <c r="C67" s="4">
        <f>SUM(C66:C66)</f>
        <v>10000</v>
      </c>
    </row>
    <row r="68" spans="1:3" x14ac:dyDescent="0.25">
      <c r="A68" t="s">
        <v>7</v>
      </c>
      <c r="B68" t="s">
        <v>3</v>
      </c>
      <c r="C68" t="s">
        <v>3</v>
      </c>
    </row>
    <row r="69" spans="1:3" x14ac:dyDescent="0.25">
      <c r="A69" t="s">
        <v>7</v>
      </c>
      <c r="B69" s="1" t="s">
        <v>56</v>
      </c>
      <c r="C69" t="s">
        <v>3</v>
      </c>
    </row>
    <row r="70" spans="1:3" x14ac:dyDescent="0.25">
      <c r="A70">
        <v>1334</v>
      </c>
      <c r="B70" t="s">
        <v>57</v>
      </c>
      <c r="C70" s="3">
        <v>20000</v>
      </c>
    </row>
    <row r="71" spans="1:3" x14ac:dyDescent="0.25">
      <c r="A71" t="s">
        <v>7</v>
      </c>
      <c r="B71" s="1" t="s">
        <v>58</v>
      </c>
      <c r="C71" s="4">
        <f>SUM(C70:C70)</f>
        <v>20000</v>
      </c>
    </row>
    <row r="72" spans="1:3" x14ac:dyDescent="0.25">
      <c r="A72" t="s">
        <v>7</v>
      </c>
      <c r="B72" t="s">
        <v>3</v>
      </c>
      <c r="C72" t="s">
        <v>3</v>
      </c>
    </row>
    <row r="73" spans="1:3" x14ac:dyDescent="0.25">
      <c r="A73" t="s">
        <v>7</v>
      </c>
      <c r="B73" s="1" t="s">
        <v>59</v>
      </c>
      <c r="C73" t="s">
        <v>3</v>
      </c>
    </row>
    <row r="74" spans="1:3" x14ac:dyDescent="0.25">
      <c r="A74" t="s">
        <v>7</v>
      </c>
      <c r="B74" t="s">
        <v>3</v>
      </c>
      <c r="C74" t="s">
        <v>3</v>
      </c>
    </row>
    <row r="75" spans="1:3" x14ac:dyDescent="0.25">
      <c r="A75" t="s">
        <v>7</v>
      </c>
      <c r="B75" s="1" t="s">
        <v>60</v>
      </c>
      <c r="C75" t="s">
        <v>3</v>
      </c>
    </row>
    <row r="76" spans="1:3" x14ac:dyDescent="0.25">
      <c r="A76">
        <v>1340</v>
      </c>
      <c r="B76" t="s">
        <v>61</v>
      </c>
      <c r="C76" s="3">
        <v>20000</v>
      </c>
    </row>
    <row r="77" spans="1:3" x14ac:dyDescent="0.25">
      <c r="A77" t="s">
        <v>7</v>
      </c>
      <c r="B77" s="1" t="s">
        <v>62</v>
      </c>
      <c r="C77" s="4">
        <f>SUM(C76:C76)</f>
        <v>20000</v>
      </c>
    </row>
    <row r="78" spans="1:3" x14ac:dyDescent="0.25">
      <c r="A78" t="s">
        <v>7</v>
      </c>
      <c r="B78" t="s">
        <v>3</v>
      </c>
      <c r="C78" t="s">
        <v>3</v>
      </c>
    </row>
    <row r="79" spans="1:3" x14ac:dyDescent="0.25">
      <c r="A79" t="s">
        <v>7</v>
      </c>
      <c r="B79" s="1" t="s">
        <v>63</v>
      </c>
      <c r="C79" t="s">
        <v>3</v>
      </c>
    </row>
    <row r="80" spans="1:3" x14ac:dyDescent="0.25">
      <c r="A80" t="s">
        <v>7</v>
      </c>
      <c r="B80" t="s">
        <v>3</v>
      </c>
      <c r="C80" t="s">
        <v>3</v>
      </c>
    </row>
    <row r="81" spans="1:3" x14ac:dyDescent="0.25">
      <c r="A81" t="s">
        <v>7</v>
      </c>
      <c r="B81" s="1" t="s">
        <v>64</v>
      </c>
      <c r="C81" t="s">
        <v>3</v>
      </c>
    </row>
    <row r="82" spans="1:3" x14ac:dyDescent="0.25">
      <c r="A82">
        <v>1346</v>
      </c>
      <c r="B82" t="s">
        <v>65</v>
      </c>
      <c r="C82" s="3">
        <v>6000</v>
      </c>
    </row>
    <row r="83" spans="1:3" x14ac:dyDescent="0.25">
      <c r="A83" t="s">
        <v>7</v>
      </c>
      <c r="B83" s="1" t="s">
        <v>66</v>
      </c>
      <c r="C83" s="4">
        <f>SUM(C82:C82)</f>
        <v>6000</v>
      </c>
    </row>
    <row r="84" spans="1:3" x14ac:dyDescent="0.25">
      <c r="A84" t="s">
        <v>7</v>
      </c>
      <c r="B84" t="s">
        <v>3</v>
      </c>
      <c r="C84" t="s">
        <v>3</v>
      </c>
    </row>
    <row r="85" spans="1:3" x14ac:dyDescent="0.25">
      <c r="A85" t="s">
        <v>7</v>
      </c>
      <c r="B85" s="1" t="s">
        <v>67</v>
      </c>
      <c r="C85" t="s">
        <v>3</v>
      </c>
    </row>
    <row r="86" spans="1:3" x14ac:dyDescent="0.25">
      <c r="A86" t="s">
        <v>7</v>
      </c>
      <c r="B86" t="s">
        <v>3</v>
      </c>
      <c r="C86" t="s">
        <v>3</v>
      </c>
    </row>
    <row r="87" spans="1:3" x14ac:dyDescent="0.25">
      <c r="A87" t="s">
        <v>7</v>
      </c>
      <c r="B87" s="1" t="s">
        <v>68</v>
      </c>
      <c r="C87" t="s">
        <v>3</v>
      </c>
    </row>
    <row r="88" spans="1:3" x14ac:dyDescent="0.25">
      <c r="A88">
        <v>1352</v>
      </c>
      <c r="B88" t="s">
        <v>69</v>
      </c>
      <c r="C88" s="3">
        <v>22000</v>
      </c>
    </row>
    <row r="89" spans="1:3" x14ac:dyDescent="0.25">
      <c r="A89" t="s">
        <v>7</v>
      </c>
      <c r="B89" s="1" t="s">
        <v>70</v>
      </c>
      <c r="C89" s="4">
        <f>SUM(C88:C88)</f>
        <v>22000</v>
      </c>
    </row>
    <row r="90" spans="1:3" x14ac:dyDescent="0.25">
      <c r="A90" t="s">
        <v>7</v>
      </c>
      <c r="B90" t="s">
        <v>3</v>
      </c>
      <c r="C90" t="s">
        <v>3</v>
      </c>
    </row>
    <row r="91" spans="1:3" x14ac:dyDescent="0.25">
      <c r="A91" t="s">
        <v>7</v>
      </c>
      <c r="B91" s="1" t="s">
        <v>71</v>
      </c>
      <c r="C91" t="s">
        <v>3</v>
      </c>
    </row>
    <row r="92" spans="1:3" x14ac:dyDescent="0.25">
      <c r="A92" t="s">
        <v>7</v>
      </c>
      <c r="B92" t="s">
        <v>3</v>
      </c>
      <c r="C92" t="s">
        <v>3</v>
      </c>
    </row>
    <row r="93" spans="1:3" x14ac:dyDescent="0.25">
      <c r="A93" t="s">
        <v>7</v>
      </c>
      <c r="B93" s="1" t="s">
        <v>72</v>
      </c>
      <c r="C93" t="s">
        <v>3</v>
      </c>
    </row>
    <row r="94" spans="1:3" x14ac:dyDescent="0.25">
      <c r="A94">
        <v>1359</v>
      </c>
      <c r="B94" t="s">
        <v>73</v>
      </c>
      <c r="C94" s="3">
        <v>12000</v>
      </c>
    </row>
    <row r="95" spans="1:3" x14ac:dyDescent="0.25">
      <c r="A95" t="s">
        <v>7</v>
      </c>
      <c r="B95" s="1" t="s">
        <v>74</v>
      </c>
      <c r="C95" s="4">
        <f>SUM(C94:C94)</f>
        <v>12000</v>
      </c>
    </row>
    <row r="96" spans="1:3" x14ac:dyDescent="0.25">
      <c r="A96" t="s">
        <v>7</v>
      </c>
      <c r="B96" t="s">
        <v>3</v>
      </c>
      <c r="C96" t="s">
        <v>3</v>
      </c>
    </row>
    <row r="97" spans="1:3" x14ac:dyDescent="0.25">
      <c r="A97" t="s">
        <v>7</v>
      </c>
      <c r="B97" s="1" t="s">
        <v>75</v>
      </c>
      <c r="C97" t="s">
        <v>3</v>
      </c>
    </row>
    <row r="98" spans="1:3" x14ac:dyDescent="0.25">
      <c r="A98" t="s">
        <v>7</v>
      </c>
      <c r="B98" t="s">
        <v>3</v>
      </c>
      <c r="C98" t="s">
        <v>3</v>
      </c>
    </row>
    <row r="99" spans="1:3" x14ac:dyDescent="0.25">
      <c r="A99" t="s">
        <v>7</v>
      </c>
      <c r="B99" s="1" t="s">
        <v>76</v>
      </c>
      <c r="C99" t="s">
        <v>3</v>
      </c>
    </row>
    <row r="100" spans="1:3" x14ac:dyDescent="0.25">
      <c r="A100">
        <v>1367</v>
      </c>
      <c r="B100" t="s">
        <v>77</v>
      </c>
      <c r="C100" s="3">
        <v>6000</v>
      </c>
    </row>
    <row r="101" spans="1:3" x14ac:dyDescent="0.25">
      <c r="A101" t="s">
        <v>7</v>
      </c>
      <c r="B101" s="1" t="s">
        <v>78</v>
      </c>
      <c r="C101" s="4">
        <f>SUM(C100:C100)</f>
        <v>6000</v>
      </c>
    </row>
    <row r="102" spans="1:3" x14ac:dyDescent="0.25">
      <c r="A102" t="s">
        <v>7</v>
      </c>
      <c r="B102" t="s">
        <v>3</v>
      </c>
      <c r="C102" t="s">
        <v>3</v>
      </c>
    </row>
    <row r="103" spans="1:3" x14ac:dyDescent="0.25">
      <c r="A103" t="s">
        <v>7</v>
      </c>
      <c r="B103" s="1" t="s">
        <v>79</v>
      </c>
      <c r="C103" t="s">
        <v>3</v>
      </c>
    </row>
    <row r="104" spans="1:3" x14ac:dyDescent="0.25">
      <c r="A104" t="s">
        <v>7</v>
      </c>
      <c r="B104" t="s">
        <v>3</v>
      </c>
      <c r="C104" t="s">
        <v>3</v>
      </c>
    </row>
    <row r="105" spans="1:3" x14ac:dyDescent="0.25">
      <c r="A105" t="s">
        <v>7</v>
      </c>
      <c r="B105" s="1" t="s">
        <v>80</v>
      </c>
      <c r="C105" t="s">
        <v>3</v>
      </c>
    </row>
    <row r="106" spans="1:3" x14ac:dyDescent="0.25">
      <c r="A106">
        <v>1373</v>
      </c>
      <c r="B106" t="s">
        <v>80</v>
      </c>
      <c r="C106" s="3">
        <v>13000</v>
      </c>
    </row>
    <row r="107" spans="1:3" x14ac:dyDescent="0.25">
      <c r="A107" t="s">
        <v>7</v>
      </c>
      <c r="B107" s="1" t="s">
        <v>81</v>
      </c>
      <c r="C107" s="4">
        <f>SUM(C106:C106)</f>
        <v>13000</v>
      </c>
    </row>
    <row r="108" spans="1:3" x14ac:dyDescent="0.25">
      <c r="A108" t="s">
        <v>7</v>
      </c>
      <c r="B108" t="s">
        <v>3</v>
      </c>
      <c r="C108" t="s">
        <v>3</v>
      </c>
    </row>
    <row r="109" spans="1:3" x14ac:dyDescent="0.25">
      <c r="A109" t="s">
        <v>7</v>
      </c>
      <c r="B109" s="1" t="s">
        <v>82</v>
      </c>
      <c r="C109" t="s">
        <v>3</v>
      </c>
    </row>
    <row r="110" spans="1:3" x14ac:dyDescent="0.25">
      <c r="A110">
        <v>1376</v>
      </c>
      <c r="B110" t="s">
        <v>82</v>
      </c>
      <c r="C110" s="3">
        <v>10000</v>
      </c>
    </row>
    <row r="111" spans="1:3" x14ac:dyDescent="0.25">
      <c r="A111" t="s">
        <v>7</v>
      </c>
      <c r="B111" s="1" t="s">
        <v>83</v>
      </c>
      <c r="C111" s="4">
        <f>SUM(C110:C110)</f>
        <v>10000</v>
      </c>
    </row>
    <row r="112" spans="1:3" x14ac:dyDescent="0.25">
      <c r="A112" t="s">
        <v>7</v>
      </c>
      <c r="B112" t="s">
        <v>3</v>
      </c>
      <c r="C112" t="s">
        <v>3</v>
      </c>
    </row>
    <row r="113" spans="1:3" x14ac:dyDescent="0.25">
      <c r="A113" t="s">
        <v>7</v>
      </c>
      <c r="B113" s="1" t="s">
        <v>84</v>
      </c>
      <c r="C113" t="s">
        <v>3</v>
      </c>
    </row>
    <row r="114" spans="1:3" x14ac:dyDescent="0.25">
      <c r="A114">
        <v>1379</v>
      </c>
      <c r="B114" t="s">
        <v>85</v>
      </c>
      <c r="C114" s="3">
        <v>20000</v>
      </c>
    </row>
    <row r="115" spans="1:3" x14ac:dyDescent="0.25">
      <c r="A115" t="s">
        <v>7</v>
      </c>
      <c r="B115" s="1" t="s">
        <v>86</v>
      </c>
      <c r="C115" s="4">
        <f>SUM(C114:C114)</f>
        <v>20000</v>
      </c>
    </row>
    <row r="116" spans="1:3" x14ac:dyDescent="0.25">
      <c r="A116" t="s">
        <v>7</v>
      </c>
      <c r="B116" t="s">
        <v>3</v>
      </c>
      <c r="C116" t="s">
        <v>3</v>
      </c>
    </row>
    <row r="117" spans="1:3" x14ac:dyDescent="0.25">
      <c r="A117" t="s">
        <v>7</v>
      </c>
      <c r="B117" s="1" t="s">
        <v>87</v>
      </c>
      <c r="C117" t="s">
        <v>3</v>
      </c>
    </row>
    <row r="118" spans="1:3" x14ac:dyDescent="0.25">
      <c r="A118">
        <v>1382</v>
      </c>
      <c r="B118" t="s">
        <v>88</v>
      </c>
      <c r="C118" s="3">
        <v>5700</v>
      </c>
    </row>
    <row r="119" spans="1:3" x14ac:dyDescent="0.25">
      <c r="A119" t="s">
        <v>7</v>
      </c>
      <c r="B119" s="1" t="s">
        <v>89</v>
      </c>
      <c r="C119" s="4">
        <f>SUM(C118:C118)</f>
        <v>5700</v>
      </c>
    </row>
    <row r="120" spans="1:3" x14ac:dyDescent="0.25">
      <c r="A120" t="s">
        <v>7</v>
      </c>
      <c r="B120" s="1" t="s">
        <v>90</v>
      </c>
      <c r="C120" s="4">
        <f>SUM(C54:C54)+SUM(C58:C58)+SUM(C62:C62)+SUM(C66:C66)+SUM(C70:C70)+SUM(C76:C76)+SUM(C82:C82)+SUM(C88:C88)+SUM(C94:C94)+SUM(C100:C100)+SUM(C106:C106)+SUM(C110:C110)+SUM(C114:C114)+SUM(C118:C118)</f>
        <v>187771</v>
      </c>
    </row>
    <row r="121" spans="1:3" x14ac:dyDescent="0.25">
      <c r="A121" t="s">
        <v>7</v>
      </c>
      <c r="B121" t="s">
        <v>3</v>
      </c>
      <c r="C121" t="s">
        <v>3</v>
      </c>
    </row>
    <row r="122" spans="1:3" x14ac:dyDescent="0.25">
      <c r="A122" t="s">
        <v>7</v>
      </c>
      <c r="B122" s="1" t="s">
        <v>91</v>
      </c>
      <c r="C122" t="s">
        <v>3</v>
      </c>
    </row>
    <row r="123" spans="1:3" x14ac:dyDescent="0.25">
      <c r="A123" t="s">
        <v>7</v>
      </c>
      <c r="B123" t="s">
        <v>3</v>
      </c>
      <c r="C123" t="s">
        <v>3</v>
      </c>
    </row>
    <row r="124" spans="1:3" x14ac:dyDescent="0.25">
      <c r="A124" t="s">
        <v>7</v>
      </c>
      <c r="B124" s="1" t="s">
        <v>92</v>
      </c>
      <c r="C124" t="s">
        <v>3</v>
      </c>
    </row>
    <row r="125" spans="1:3" x14ac:dyDescent="0.25">
      <c r="A125">
        <v>1553</v>
      </c>
      <c r="B125" t="s">
        <v>93</v>
      </c>
      <c r="C125" s="3">
        <v>25000</v>
      </c>
    </row>
    <row r="126" spans="1:3" x14ac:dyDescent="0.25">
      <c r="A126">
        <v>1554</v>
      </c>
      <c r="B126" t="s">
        <v>94</v>
      </c>
      <c r="C126" s="3">
        <v>7000</v>
      </c>
    </row>
    <row r="127" spans="1:3" x14ac:dyDescent="0.25">
      <c r="A127">
        <v>1556</v>
      </c>
      <c r="B127" t="s">
        <v>95</v>
      </c>
      <c r="C127" s="3">
        <v>5000</v>
      </c>
    </row>
    <row r="128" spans="1:3" x14ac:dyDescent="0.25">
      <c r="A128">
        <v>1558</v>
      </c>
      <c r="B128" t="s">
        <v>96</v>
      </c>
      <c r="C128" s="3">
        <v>1000</v>
      </c>
    </row>
    <row r="129" spans="1:3" x14ac:dyDescent="0.25">
      <c r="A129">
        <v>1561</v>
      </c>
      <c r="B129" t="s">
        <v>40</v>
      </c>
      <c r="C129" s="3">
        <v>1300</v>
      </c>
    </row>
    <row r="130" spans="1:3" x14ac:dyDescent="0.25">
      <c r="A130">
        <v>1562</v>
      </c>
      <c r="B130" t="s">
        <v>97</v>
      </c>
      <c r="C130" s="3">
        <v>5000</v>
      </c>
    </row>
    <row r="131" spans="1:3" x14ac:dyDescent="0.25">
      <c r="A131">
        <v>1564</v>
      </c>
      <c r="B131" t="s">
        <v>36</v>
      </c>
      <c r="C131" s="3">
        <v>5100</v>
      </c>
    </row>
    <row r="132" spans="1:3" x14ac:dyDescent="0.25">
      <c r="A132" t="s">
        <v>7</v>
      </c>
      <c r="B132" s="1" t="s">
        <v>98</v>
      </c>
      <c r="C132" s="4">
        <f>SUM(C125:C131)</f>
        <v>49400</v>
      </c>
    </row>
    <row r="133" spans="1:3" x14ac:dyDescent="0.25">
      <c r="A133" t="s">
        <v>7</v>
      </c>
      <c r="B133" t="s">
        <v>3</v>
      </c>
      <c r="C133" t="s">
        <v>3</v>
      </c>
    </row>
    <row r="134" spans="1:3" x14ac:dyDescent="0.25">
      <c r="A134" t="s">
        <v>7</v>
      </c>
      <c r="B134" s="1" t="s">
        <v>99</v>
      </c>
      <c r="C134" t="s">
        <v>3</v>
      </c>
    </row>
    <row r="135" spans="1:3" x14ac:dyDescent="0.25">
      <c r="A135">
        <v>1602</v>
      </c>
      <c r="B135" t="s">
        <v>100</v>
      </c>
      <c r="C135" s="3">
        <v>1500</v>
      </c>
    </row>
    <row r="136" spans="1:3" x14ac:dyDescent="0.25">
      <c r="A136" t="s">
        <v>7</v>
      </c>
      <c r="B136" s="1" t="s">
        <v>101</v>
      </c>
      <c r="C136" s="4">
        <f>SUM(C135:C135)</f>
        <v>1500</v>
      </c>
    </row>
    <row r="137" spans="1:3" x14ac:dyDescent="0.25">
      <c r="A137" t="s">
        <v>7</v>
      </c>
      <c r="B137" s="1" t="s">
        <v>102</v>
      </c>
      <c r="C137" s="4">
        <f>SUM(C33:C49)+SUM(C54:C54)+SUM(C58:C58)+SUM(C62:C62)+SUM(C66:C66)+SUM(C70:C70)+SUM(C76:C76)+SUM(C82:C82)+SUM(C88:C88)+SUM(C94:C94)+SUM(C100:C100)+SUM(C106:C106)+SUM(C110:C110)+SUM(C114:C114)+SUM(C118:C118)+SUM(C125:C131)+SUM(C135:C135)</f>
        <v>628571</v>
      </c>
    </row>
    <row r="138" spans="1:3" x14ac:dyDescent="0.25">
      <c r="A138" t="s">
        <v>7</v>
      </c>
      <c r="B138" s="1" t="s">
        <v>103</v>
      </c>
      <c r="C138" s="4">
        <f>SUM(C12:C12)+SUM(C16:C16)+SUM(C20:C22)+SUM(C33:C49)+SUM(C54:C54)+SUM(C58:C58)+SUM(C62:C62)+SUM(C66:C66)+SUM(C70:C70)+SUM(C76:C76)+SUM(C82:C82)+SUM(C88:C88)+SUM(C94:C94)+SUM(C100:C100)+SUM(C106:C106)+SUM(C110:C110)+SUM(C114:C114)+SUM(C118:C118)+SUM(C125:C131)+SUM(C135:C135)</f>
        <v>38800</v>
      </c>
    </row>
    <row r="139" spans="1:3" x14ac:dyDescent="0.25">
      <c r="A139" t="s">
        <v>7</v>
      </c>
      <c r="B139" t="s">
        <v>3</v>
      </c>
      <c r="C139" t="s">
        <v>3</v>
      </c>
    </row>
    <row r="140" spans="1:3" x14ac:dyDescent="0.25">
      <c r="A140" t="s">
        <v>7</v>
      </c>
      <c r="B140" s="1" t="s">
        <v>104</v>
      </c>
      <c r="C140" t="s">
        <v>3</v>
      </c>
    </row>
    <row r="141" spans="1:3" x14ac:dyDescent="0.25">
      <c r="A141" t="s">
        <v>7</v>
      </c>
      <c r="B141" s="1" t="s">
        <v>105</v>
      </c>
      <c r="C141" s="4">
        <f>SUM(C12:C12)+SUM(C16:C16)+SUM(C20:C22)+SUM(C33:C49)+SUM(C54:C54)+SUM(C58:C58)+SUM(C62:C62)+SUM(C66:C66)+SUM(C70:C70)+SUM(C76:C76)+SUM(C82:C82)+SUM(C88:C88)+SUM(C94:C94)+SUM(C100:C100)+SUM(C106:C106)+SUM(C110:C110)+SUM(C114:C114)+SUM(C118:C118)+SUM(C125:C131)+SUM(C135:C135)</f>
        <v>38800</v>
      </c>
    </row>
    <row r="142" spans="1:3" x14ac:dyDescent="0.25">
      <c r="A142" t="s">
        <v>7</v>
      </c>
    </row>
    <row r="143" spans="1:3" x14ac:dyDescent="0.25">
      <c r="A143" t="s">
        <v>7</v>
      </c>
      <c r="B143" s="1" t="s">
        <v>106</v>
      </c>
      <c r="C143" t="s">
        <v>3</v>
      </c>
    </row>
    <row r="144" spans="1:3" x14ac:dyDescent="0.25">
      <c r="A144" t="s">
        <v>7</v>
      </c>
      <c r="B144" t="s">
        <v>3</v>
      </c>
      <c r="C144" t="s">
        <v>3</v>
      </c>
    </row>
    <row r="145" spans="1:3" x14ac:dyDescent="0.25">
      <c r="A145" t="s">
        <v>7</v>
      </c>
      <c r="B145" s="1" t="s">
        <v>107</v>
      </c>
      <c r="C145" t="s">
        <v>3</v>
      </c>
    </row>
    <row r="146" spans="1:3" x14ac:dyDescent="0.25">
      <c r="A146" t="s">
        <v>7</v>
      </c>
      <c r="B146" t="s">
        <v>3</v>
      </c>
      <c r="C146" t="s">
        <v>3</v>
      </c>
    </row>
    <row r="147" spans="1:3" x14ac:dyDescent="0.25">
      <c r="A147" t="s">
        <v>7</v>
      </c>
      <c r="B147" s="1" t="s">
        <v>108</v>
      </c>
      <c r="C147" t="s">
        <v>3</v>
      </c>
    </row>
    <row r="148" spans="1:3" x14ac:dyDescent="0.25">
      <c r="A148" t="s">
        <v>7</v>
      </c>
    </row>
    <row r="149" spans="1:3" x14ac:dyDescent="0.25">
      <c r="A149" t="s">
        <v>7</v>
      </c>
      <c r="B149" s="1" t="s">
        <v>109</v>
      </c>
      <c r="C149" t="s">
        <v>3</v>
      </c>
    </row>
    <row r="150" spans="1:3" x14ac:dyDescent="0.25">
      <c r="A150" t="s">
        <v>7</v>
      </c>
      <c r="B150" t="s">
        <v>3</v>
      </c>
      <c r="C150" t="s">
        <v>3</v>
      </c>
    </row>
    <row r="151" spans="1:3" x14ac:dyDescent="0.25">
      <c r="A151" t="s">
        <v>7</v>
      </c>
      <c r="B151" s="1" t="s">
        <v>110</v>
      </c>
      <c r="C151" t="s">
        <v>3</v>
      </c>
    </row>
    <row r="152" spans="1:3" x14ac:dyDescent="0.25">
      <c r="A152" t="s">
        <v>7</v>
      </c>
      <c r="B152" s="1" t="s">
        <v>111</v>
      </c>
      <c r="C152" s="4">
        <f>SUM(C12:C12)+SUM(C16:C16)+SUM(C20:C22)+SUM(C33:C49)+SUM(C54:C54)+SUM(C58:C58)+SUM(C62:C62)+SUM(C66:C66)+SUM(C70:C70)+SUM(C76:C76)+SUM(C82:C82)+SUM(C88:C88)+SUM(C94:C94)+SUM(C100:C100)+SUM(C106:C106)+SUM(C110:C110)+SUM(C114:C114)+SUM(C118:C118)+SUM(C125:C131)+SUM(C135:C135)</f>
        <v>38800</v>
      </c>
    </row>
    <row r="153" spans="1:3" x14ac:dyDescent="0.25">
      <c r="A153" t="s">
        <v>7</v>
      </c>
      <c r="B153" s="1" t="s">
        <v>112</v>
      </c>
      <c r="C153" s="4">
        <f>SUM(C12:C12)+SUM(C16:C16)+SUM(C20:C22)+SUM(C33:C49)+SUM(C54:C54)+SUM(C58:C58)+SUM(C62:C62)+SUM(C66:C66)+SUM(C70:C70)+SUM(C76:C76)+SUM(C82:C82)+SUM(C88:C88)+SUM(C94:C94)+SUM(C100:C100)+SUM(C106:C106)+SUM(C110:C110)+SUM(C114:C114)+SUM(C118:C118)+SUM(C125:C131)+SUM(C135:C135)</f>
        <v>38800</v>
      </c>
    </row>
    <row r="154" spans="1:3" x14ac:dyDescent="0.25">
      <c r="A154" t="s">
        <v>7</v>
      </c>
      <c r="B154" t="s">
        <v>3</v>
      </c>
      <c r="C154" t="s">
        <v>3</v>
      </c>
    </row>
    <row r="155" spans="1:3" x14ac:dyDescent="0.25">
      <c r="A155" t="s">
        <v>7</v>
      </c>
      <c r="B155" s="1" t="s">
        <v>113</v>
      </c>
      <c r="C155" t="s">
        <v>3</v>
      </c>
    </row>
    <row r="156" spans="1:3" x14ac:dyDescent="0.25">
      <c r="A156" t="s">
        <v>7</v>
      </c>
      <c r="B156" t="s">
        <v>3</v>
      </c>
      <c r="C156" t="s">
        <v>3</v>
      </c>
    </row>
    <row r="157" spans="1:3" x14ac:dyDescent="0.25">
      <c r="A157" t="s">
        <v>7</v>
      </c>
      <c r="B157" s="1" t="s">
        <v>114</v>
      </c>
      <c r="C157" t="s">
        <v>3</v>
      </c>
    </row>
    <row r="158" spans="1:3" x14ac:dyDescent="0.25">
      <c r="A158" t="s">
        <v>7</v>
      </c>
      <c r="B158" s="1" t="s">
        <v>115</v>
      </c>
      <c r="C158" s="4">
        <f>SUM(C12:C12)+SUM(C16:C16)+SUM(C20:C22)+SUM(C33:C49)+SUM(C54:C54)+SUM(C58:C58)+SUM(C62:C62)+SUM(C66:C66)+SUM(C70:C70)+SUM(C76:C76)+SUM(C82:C82)+SUM(C88:C88)+SUM(C94:C94)+SUM(C100:C100)+SUM(C106:C106)+SUM(C110:C110)+SUM(C114:C114)+SUM(C118:C118)+SUM(C125:C131)+SUM(C135:C135)</f>
        <v>38800</v>
      </c>
    </row>
    <row r="159" spans="1:3" x14ac:dyDescent="0.25">
      <c r="A159" t="s">
        <v>7</v>
      </c>
      <c r="B159" s="1" t="s">
        <v>116</v>
      </c>
      <c r="C159" s="4">
        <f>SUM(C12:C12)+SUM(C16:C16)+SUM(C20:C22)+SUM(C33:C49)+SUM(C54:C54)+SUM(C58:C58)+SUM(C62:C62)+SUM(C66:C66)+SUM(C70:C70)+SUM(C76:C76)+SUM(C82:C82)+SUM(C88:C88)+SUM(C94:C94)+SUM(C100:C100)+SUM(C106:C106)+SUM(C110:C110)+SUM(C114:C114)+SUM(C118:C118)+SUM(C125:C131)+SUM(C135:C135)</f>
        <v>38800</v>
      </c>
    </row>
  </sheetData>
  <mergeCells count="4">
    <mergeCell ref="A2:V2"/>
    <mergeCell ref="A3:V3"/>
    <mergeCell ref="A4:V4"/>
    <mergeCell ref="A5:V5"/>
  </mergeCells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Froggaard</dc:creator>
  <cp:lastModifiedBy>Lyngby Lokalforening</cp:lastModifiedBy>
  <dcterms:created xsi:type="dcterms:W3CDTF">2026-01-23T10:34:59Z</dcterms:created>
  <dcterms:modified xsi:type="dcterms:W3CDTF">2026-01-25T14:05:54Z</dcterms:modified>
</cp:coreProperties>
</file>